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 2019\"/>
    </mc:Choice>
  </mc:AlternateContent>
  <bookViews>
    <workbookView xWindow="240" yWindow="75" windowWidth="20115" windowHeight="7995"/>
  </bookViews>
  <sheets>
    <sheet name="Entrata competenza" sheetId="1" r:id="rId1"/>
    <sheet name="Entrata residui" sheetId="2" r:id="rId2"/>
    <sheet name="Spese competenza" sheetId="3" r:id="rId3"/>
    <sheet name="Spese residui" sheetId="4" r:id="rId4"/>
  </sheets>
  <calcPr calcId="152511"/>
</workbook>
</file>

<file path=xl/calcChain.xml><?xml version="1.0" encoding="utf-8"?>
<calcChain xmlns="http://schemas.openxmlformats.org/spreadsheetml/2006/main">
  <c r="E33" i="3" l="1"/>
  <c r="E32" i="1"/>
  <c r="G16" i="1"/>
  <c r="G7" i="1"/>
  <c r="D12" i="2" l="1"/>
  <c r="D13" i="2" s="1"/>
  <c r="D10" i="2"/>
  <c r="D8" i="2"/>
  <c r="A2" i="3" l="1"/>
  <c r="A4" i="3" l="1"/>
  <c r="G31" i="1"/>
  <c r="D31" i="1"/>
  <c r="G30" i="1"/>
  <c r="D29" i="1"/>
  <c r="G29" i="1" s="1"/>
  <c r="G28" i="1"/>
  <c r="G27" i="1"/>
  <c r="G26" i="1"/>
  <c r="G25" i="1"/>
  <c r="G24" i="1"/>
  <c r="G23" i="1"/>
  <c r="D22" i="1"/>
  <c r="G22" i="1" s="1"/>
  <c r="G21" i="1"/>
  <c r="D20" i="1"/>
  <c r="G19" i="1"/>
  <c r="D18" i="1"/>
  <c r="G18" i="1" s="1"/>
  <c r="G17" i="1"/>
  <c r="D16" i="1"/>
  <c r="G15" i="1"/>
  <c r="G14" i="1"/>
  <c r="G13" i="1"/>
  <c r="G12" i="1"/>
  <c r="G11" i="1"/>
  <c r="G10" i="1"/>
  <c r="G9" i="1"/>
  <c r="G8" i="1"/>
  <c r="D32" i="1" l="1"/>
  <c r="G20" i="1"/>
  <c r="D44" i="3"/>
  <c r="G44" i="3" s="1"/>
  <c r="G43" i="3"/>
  <c r="G42" i="3"/>
  <c r="G41" i="3"/>
  <c r="G40" i="3"/>
  <c r="G39" i="3"/>
  <c r="G38" i="3"/>
  <c r="G37" i="3"/>
  <c r="D35" i="3"/>
  <c r="G35" i="3" s="1"/>
  <c r="G34" i="3"/>
  <c r="D33" i="3"/>
  <c r="G33" i="3" s="1"/>
  <c r="G32" i="3"/>
  <c r="G31" i="3"/>
  <c r="F30" i="3"/>
  <c r="E30" i="3"/>
  <c r="E45" i="3" s="1"/>
  <c r="D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D10" i="3"/>
  <c r="G9" i="3"/>
  <c r="G8" i="3"/>
  <c r="G7" i="3"/>
  <c r="G32" i="1" l="1"/>
  <c r="G30" i="3"/>
  <c r="D45" i="3"/>
  <c r="G45" i="3" s="1"/>
  <c r="G10" i="3"/>
  <c r="D24" i="4"/>
  <c r="D23" i="4"/>
  <c r="D10" i="4"/>
</calcChain>
</file>

<file path=xl/sharedStrings.xml><?xml version="1.0" encoding="utf-8"?>
<sst xmlns="http://schemas.openxmlformats.org/spreadsheetml/2006/main" count="175" uniqueCount="99">
  <si>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</si>
  <si>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</si>
  <si>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</si>
  <si>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</si>
  <si>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</si>
  <si>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</si>
  <si>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</si>
  <si>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erariali</t>
  </si>
  <si>
    <t>Altre ritenute al personale per conto di terzi</t>
  </si>
  <si>
    <t>Rimborso di anticipazioni di fondi per il servizio di economato</t>
  </si>
  <si>
    <t>STANZIAMENTO PREVISTO</t>
  </si>
  <si>
    <t>Contributo ordinario Provincia di Rovigo</t>
  </si>
  <si>
    <t>Contributo ordinario Comune di Rovigo</t>
  </si>
  <si>
    <t>Contributo ordinario annuale Camera di Commercio Venezia Rovigo Delta Lagunare</t>
  </si>
  <si>
    <t>Contributo straordinario Camera di Commercio Venezia Rovigo Delta Lagunare</t>
  </si>
  <si>
    <t>TOTALE ENTRATE                                                        GESTIONE COMPETENZA</t>
  </si>
  <si>
    <t>CODICE</t>
  </si>
  <si>
    <t>TITOLO TIPOLOGIA</t>
  </si>
  <si>
    <t>TOTALE TITOLO/TIPOLOGIA 20101</t>
  </si>
  <si>
    <t>TOTALE TITOLO/TIPOLOGIA 20104</t>
  </si>
  <si>
    <t>TOTALE TITOLO/TIPOLOGIA 30300</t>
  </si>
  <si>
    <t>TOTALE TITOLO/TIPOLOGIA 30500</t>
  </si>
  <si>
    <t>Ritenute per scissione contabile IVA (Split Payment)</t>
  </si>
  <si>
    <t>Ritenute corrispettivo IVA su gestione di beni e prestazione di servizi</t>
  </si>
  <si>
    <t>9010201000   9010301000</t>
  </si>
  <si>
    <t>Ritenute previdenziali e assistenziali al personale</t>
  </si>
  <si>
    <t>TOTALE TITOLO/TIPOLOGIA 90100</t>
  </si>
  <si>
    <t>Depositi cauzionali e contrattuali</t>
  </si>
  <si>
    <t>TOTALE TITOLO/TIPOLOGIA 90200</t>
  </si>
  <si>
    <t>(P.E.G.) ENTRATE - GESTIONE RESIDUI</t>
  </si>
  <si>
    <t>TITOLO  TIPOLOGIA</t>
  </si>
  <si>
    <t>TOTALE ENTRATE                                                          GESTIONE RESIDUI</t>
  </si>
  <si>
    <t>(P.E.G.) SPESE - GESTIONE COMPETENZA</t>
  </si>
  <si>
    <t>MISSIONE PROGRAMMA TITOLO</t>
  </si>
  <si>
    <t>01011</t>
  </si>
  <si>
    <t>Funzionamento CdA - indennità e rimborsi</t>
  </si>
  <si>
    <t>Compenso Revisori dei conti</t>
  </si>
  <si>
    <t>Irap a carico Ente Organi istituzionali</t>
  </si>
  <si>
    <t>TOTALE MISSIONE/PROGRAMMA/TITOLO 01011</t>
  </si>
  <si>
    <t>04041</t>
  </si>
  <si>
    <t>Personale - retribuzioni lorde e competenze accessorie</t>
  </si>
  <si>
    <t>Buoni pasto per il personale</t>
  </si>
  <si>
    <t>Contributi effettivi a carico Ente</t>
  </si>
  <si>
    <t>Irap a carico Ente - personale e organizzazione</t>
  </si>
  <si>
    <t xml:space="preserve">Acquisto beni di consumo </t>
  </si>
  <si>
    <t>Pubblicità - piano di comunicazione istituzionale</t>
  </si>
  <si>
    <t>Utenze e canoni</t>
  </si>
  <si>
    <t>Locazioni di beni immobili</t>
  </si>
  <si>
    <t>1030207002   1030207008</t>
  </si>
  <si>
    <t>Noleggi di mezzi di trasporto, impianti e macchinari</t>
  </si>
  <si>
    <t>Licenze d'uso per software</t>
  </si>
  <si>
    <t>Manutenzione ordinaria e riparazioni di mobili e arredi</t>
  </si>
  <si>
    <t>1030210001   1030210002</t>
  </si>
  <si>
    <t>Incarichi liberi professionali di studi, ricerca e consulenza esperti per comm.ni, comitati e consigli</t>
  </si>
  <si>
    <t>Acquisto di servizi da agenzie di lavoro interinale</t>
  </si>
  <si>
    <t>Servizi ausiliari funzionamento Ente</t>
  </si>
  <si>
    <t>Servizi informatici e di telecomunicazione</t>
  </si>
  <si>
    <t>1030216002   1030217002</t>
  </si>
  <si>
    <t>Spese postali e oneri per il servizio di tesoreria</t>
  </si>
  <si>
    <t>Premi di assicurazione</t>
  </si>
  <si>
    <t>TOTALE MISSIONE/PROGRAMMA/TITOLO 04041</t>
  </si>
  <si>
    <t>04042</t>
  </si>
  <si>
    <t>2020103000   2020105000</t>
  </si>
  <si>
    <t>Mobili e arredi per ufficio, attrezzatura hardware</t>
  </si>
  <si>
    <t>Materiale bibliografico</t>
  </si>
  <si>
    <t>TOTALE MISSIONE/PROGRAMMA/TITOLO 04042</t>
  </si>
  <si>
    <t>Fondo di riserva</t>
  </si>
  <si>
    <t>TOTALE MISSIONE/PROGRAMMA/TITOLO 20011</t>
  </si>
  <si>
    <t>Versamento delle ritenute per scissione contabile Iva (Split payment)</t>
  </si>
  <si>
    <t>99017</t>
  </si>
  <si>
    <t>Versamento ritenute Iva su gestione di beni e prestazioni di servizi</t>
  </si>
  <si>
    <t>7010201000   7010301000</t>
  </si>
  <si>
    <t>Anticipazione di fondi per il servizio di economato</t>
  </si>
  <si>
    <t>Restituzione depositi cauzionali e contrattuali</t>
  </si>
  <si>
    <t>TOTALE MISSIONE/PROGRAMMA/TITOLO 99017</t>
  </si>
  <si>
    <t>TOTALE SPESE                                                            GESTIONE COMPETENZA</t>
  </si>
  <si>
    <t>(P.E.G.) SPESE - GESTIONE RESIDUI</t>
  </si>
  <si>
    <t>Acquisto beni di consumo e materie prime</t>
  </si>
  <si>
    <t xml:space="preserve">Manutenzione ordinaria e riparazioni </t>
  </si>
  <si>
    <t>Spese per patrocinio legale e contenzioso</t>
  </si>
  <si>
    <t>(P.E.G.)  ENTRATE - GESTIONE COMPETENZA</t>
  </si>
  <si>
    <t>TOTALE SPESE                                                            GESTIONE RESIDUI</t>
  </si>
  <si>
    <t>Contributo Regione Veneto</t>
  </si>
  <si>
    <t>Contributo da Comuni a sostegno del CUR</t>
  </si>
  <si>
    <t>Pubblicità - Piano di comunicazione istituzionale</t>
  </si>
  <si>
    <t>Incarichi liberi professionali</t>
  </si>
  <si>
    <t>Acquisto servizi da agenzie di lavoro interinale</t>
  </si>
  <si>
    <t>BILANCIO DI PREVISIONE ESERCIZIO FINANZIARIO 2019</t>
  </si>
  <si>
    <t>Compenso Revisore dei conti</t>
  </si>
  <si>
    <t>Locazione di beni immobili</t>
  </si>
  <si>
    <t>VARIAZIONI IN AUMENTO</t>
  </si>
  <si>
    <t>VARIAZIONI     IN DIMINUZIONE</t>
  </si>
  <si>
    <t>STANZIAMENTO PREVISTO AGGIORNATO</t>
  </si>
  <si>
    <t>Imposta sul reddito delle persone giuridiche IRES (ex IRPEG)</t>
  </si>
  <si>
    <t>1030216002   1030217001    1030217002</t>
  </si>
  <si>
    <t>Spese postali, commissioni per servizi finanziari e oneri per il servizio di tesoreria</t>
  </si>
  <si>
    <t>VARIAZIONI   IN DIMINUZIONE</t>
  </si>
  <si>
    <t>VARIAZIONI IN DIMINUZIONE</t>
  </si>
  <si>
    <t>AGGIORNATO CON VARIAZIONE DI BILANCIO - DELIBERAZIONE C.D.A. N. 17 DEL 10/09/2019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</si>
</sst>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/>
    <xf numFmtId="0" fontId="4" fillId="0" borderId="0" xfId="0" applyFont="1" applyAlignment="1"/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3" zoomScale="150" zoomScaleNormal="150" workbookViewId="0">
      <selection activeCell="E6" sqref="E6"/>
    </sheetView>
  </sheetViews>
  <sheetFormatPr defaultRowHeight="12.75" x14ac:dyDescent="0.2"/>
  <cols>
    <col min="1" max="1" width="9.7109375" style="25" customWidth="1"/>
    <col min="2" max="2" width="11.42578125" style="25" customWidth="1"/>
    <col min="3" max="3" width="27.42578125" style="25" customWidth="1"/>
    <col min="4" max="4" width="13.85546875" style="25" customWidth="1"/>
    <col min="5" max="5" width="10.140625" style="25" customWidth="1"/>
    <col min="6" max="6" width="10.5703125" style="25" customWidth="1"/>
    <col min="7" max="7" width="14.28515625" style="25" customWidth="1"/>
    <col min="8" max="16384" width="9.140625" style="25"/>
  </cols>
  <sheetData>
    <row r="1" spans="1:7" ht="18.75" x14ac:dyDescent="0.3">
      <c r="B1" s="54"/>
      <c r="C1" s="54"/>
      <c r="D1" s="54"/>
    </row>
    <row r="2" spans="1:7" ht="18.75" x14ac:dyDescent="0.3">
      <c r="A2" s="54" t="s">
        <v>87</v>
      </c>
      <c r="B2" s="54"/>
      <c r="C2" s="54"/>
      <c r="D2" s="54"/>
      <c r="E2" s="54"/>
      <c r="F2" s="54"/>
      <c r="G2" s="54"/>
    </row>
    <row r="3" spans="1:7" ht="18.75" x14ac:dyDescent="0.3">
      <c r="A3" s="54" t="s">
        <v>80</v>
      </c>
      <c r="B3" s="54"/>
      <c r="C3" s="54"/>
      <c r="D3" s="54"/>
      <c r="E3" s="54"/>
      <c r="F3" s="54"/>
      <c r="G3" s="54"/>
    </row>
    <row r="4" spans="1:7" ht="18.75" customHeight="1" x14ac:dyDescent="0.2">
      <c r="A4" s="55" t="s">
        <v>98</v>
      </c>
      <c r="B4" s="55"/>
      <c r="C4" s="55"/>
      <c r="D4" s="55"/>
      <c r="E4" s="55"/>
      <c r="F4" s="55"/>
      <c r="G4" s="55"/>
    </row>
    <row r="6" spans="1:7" ht="38.25" customHeight="1" x14ac:dyDescent="0.2">
      <c r="A6" s="8" t="s">
        <v>17</v>
      </c>
      <c r="B6" s="8" t="s">
        <v>16</v>
      </c>
      <c r="C6" s="8" t="s">
        <v>0</v>
      </c>
      <c r="D6" s="8" t="s">
        <v>10</v>
      </c>
      <c r="E6" s="5" t="s">
        <v>90</v>
      </c>
      <c r="F6" s="5" t="s">
        <v>97</v>
      </c>
      <c r="G6" s="5" t="s">
        <v>92</v>
      </c>
    </row>
    <row r="7" spans="1:7" ht="25.5" customHeight="1" x14ac:dyDescent="0.2">
      <c r="A7" s="17"/>
      <c r="B7" s="42"/>
      <c r="C7" s="5" t="s">
        <v>1</v>
      </c>
      <c r="D7" s="6"/>
      <c r="E7" s="6">
        <v>60000</v>
      </c>
      <c r="F7" s="5"/>
      <c r="G7" s="6">
        <f>D7+E7</f>
        <v>60000</v>
      </c>
    </row>
    <row r="8" spans="1:7" ht="25.5" customHeight="1" x14ac:dyDescent="0.2">
      <c r="A8" s="17">
        <v>20101</v>
      </c>
      <c r="B8" s="5">
        <v>2010102001</v>
      </c>
      <c r="C8" s="7" t="s">
        <v>82</v>
      </c>
      <c r="D8" s="6">
        <v>30000</v>
      </c>
      <c r="E8" s="6"/>
      <c r="F8" s="5"/>
      <c r="G8" s="6">
        <f>D8+E8-F8</f>
        <v>30000</v>
      </c>
    </row>
    <row r="9" spans="1:7" ht="25.5" x14ac:dyDescent="0.2">
      <c r="A9" s="17">
        <v>20101</v>
      </c>
      <c r="B9" s="12">
        <v>2010102002</v>
      </c>
      <c r="C9" s="13" t="s">
        <v>11</v>
      </c>
      <c r="D9" s="14">
        <v>20658</v>
      </c>
      <c r="E9" s="20"/>
      <c r="F9" s="20"/>
      <c r="G9" s="34">
        <f t="shared" ref="G9:G31" si="0">D9+E9-F9</f>
        <v>20658</v>
      </c>
    </row>
    <row r="10" spans="1:7" ht="25.5" x14ac:dyDescent="0.2">
      <c r="A10" s="17">
        <v>20101</v>
      </c>
      <c r="B10" s="12">
        <v>2010102002</v>
      </c>
      <c r="C10" s="13" t="s">
        <v>2</v>
      </c>
      <c r="D10" s="14">
        <v>0</v>
      </c>
      <c r="E10" s="20"/>
      <c r="F10" s="20"/>
      <c r="G10" s="34">
        <f t="shared" si="0"/>
        <v>0</v>
      </c>
    </row>
    <row r="11" spans="1:7" ht="25.5" x14ac:dyDescent="0.2">
      <c r="A11" s="17">
        <v>20101</v>
      </c>
      <c r="B11" s="5">
        <v>2010102003</v>
      </c>
      <c r="C11" s="7" t="s">
        <v>12</v>
      </c>
      <c r="D11" s="6">
        <v>20658</v>
      </c>
      <c r="E11" s="20"/>
      <c r="F11" s="20"/>
      <c r="G11" s="34">
        <f t="shared" si="0"/>
        <v>20658</v>
      </c>
    </row>
    <row r="12" spans="1:7" ht="25.5" x14ac:dyDescent="0.2">
      <c r="A12" s="17">
        <v>20101</v>
      </c>
      <c r="B12" s="5">
        <v>2010102003</v>
      </c>
      <c r="C12" s="7" t="s">
        <v>3</v>
      </c>
      <c r="D12" s="6">
        <v>24342</v>
      </c>
      <c r="E12" s="20"/>
      <c r="F12" s="20"/>
      <c r="G12" s="34">
        <f t="shared" si="0"/>
        <v>24342</v>
      </c>
    </row>
    <row r="13" spans="1:7" ht="25.5" x14ac:dyDescent="0.2">
      <c r="A13" s="17">
        <v>20101</v>
      </c>
      <c r="B13" s="5">
        <v>2010102003</v>
      </c>
      <c r="C13" s="7" t="s">
        <v>83</v>
      </c>
      <c r="D13" s="6">
        <v>10000</v>
      </c>
      <c r="E13" s="20"/>
      <c r="F13" s="20"/>
      <c r="G13" s="34">
        <f t="shared" si="0"/>
        <v>10000</v>
      </c>
    </row>
    <row r="14" spans="1:7" ht="38.25" x14ac:dyDescent="0.2">
      <c r="A14" s="17">
        <v>20101</v>
      </c>
      <c r="B14" s="5">
        <v>20010102007</v>
      </c>
      <c r="C14" s="7" t="s">
        <v>13</v>
      </c>
      <c r="D14" s="6">
        <v>10329</v>
      </c>
      <c r="E14" s="20"/>
      <c r="F14" s="20"/>
      <c r="G14" s="34">
        <f t="shared" si="0"/>
        <v>10329</v>
      </c>
    </row>
    <row r="15" spans="1:7" ht="38.25" x14ac:dyDescent="0.2">
      <c r="A15" s="17">
        <v>20101</v>
      </c>
      <c r="B15" s="5">
        <v>2010102007</v>
      </c>
      <c r="C15" s="7" t="s">
        <v>14</v>
      </c>
      <c r="D15" s="6">
        <v>41371</v>
      </c>
      <c r="E15" s="20"/>
      <c r="F15" s="20"/>
      <c r="G15" s="34">
        <f t="shared" si="0"/>
        <v>41371</v>
      </c>
    </row>
    <row r="16" spans="1:7" s="11" customFormat="1" ht="15" customHeight="1" x14ac:dyDescent="0.2">
      <c r="A16" s="48" t="s">
        <v>18</v>
      </c>
      <c r="B16" s="49"/>
      <c r="C16" s="50"/>
      <c r="D16" s="15">
        <f>SUM(D8:D15)</f>
        <v>157358</v>
      </c>
      <c r="E16" s="41"/>
      <c r="F16" s="37"/>
      <c r="G16" s="41">
        <f>D16+E16-F16</f>
        <v>157358</v>
      </c>
    </row>
    <row r="17" spans="1:7" s="11" customFormat="1" ht="38.25" x14ac:dyDescent="0.2">
      <c r="A17" s="5">
        <v>20104</v>
      </c>
      <c r="B17" s="5">
        <v>2010401000</v>
      </c>
      <c r="C17" s="7" t="s">
        <v>6</v>
      </c>
      <c r="D17" s="6">
        <v>750000</v>
      </c>
      <c r="E17" s="9"/>
      <c r="F17" s="43"/>
      <c r="G17" s="9">
        <f t="shared" si="0"/>
        <v>750000</v>
      </c>
    </row>
    <row r="18" spans="1:7" ht="15" customHeight="1" x14ac:dyDescent="0.2">
      <c r="A18" s="48" t="s">
        <v>19</v>
      </c>
      <c r="B18" s="49"/>
      <c r="C18" s="50"/>
      <c r="D18" s="15">
        <f>SUM(D17:D17)</f>
        <v>750000</v>
      </c>
      <c r="E18" s="10"/>
      <c r="F18" s="44"/>
      <c r="G18" s="10">
        <f t="shared" si="0"/>
        <v>750000</v>
      </c>
    </row>
    <row r="19" spans="1:7" ht="25.5" x14ac:dyDescent="0.2">
      <c r="A19" s="17">
        <v>30300</v>
      </c>
      <c r="B19" s="5">
        <v>3030304000</v>
      </c>
      <c r="C19" s="7" t="s">
        <v>4</v>
      </c>
      <c r="D19" s="6">
        <v>500</v>
      </c>
      <c r="E19" s="20"/>
      <c r="F19" s="20"/>
      <c r="G19" s="34">
        <f t="shared" si="0"/>
        <v>500</v>
      </c>
    </row>
    <row r="20" spans="1:7" x14ac:dyDescent="0.2">
      <c r="A20" s="51" t="s">
        <v>20</v>
      </c>
      <c r="B20" s="52"/>
      <c r="C20" s="53"/>
      <c r="D20" s="15">
        <f>D19</f>
        <v>500</v>
      </c>
      <c r="E20" s="37"/>
      <c r="F20" s="37"/>
      <c r="G20" s="41">
        <f t="shared" si="0"/>
        <v>500</v>
      </c>
    </row>
    <row r="21" spans="1:7" ht="25.5" x14ac:dyDescent="0.2">
      <c r="A21" s="17">
        <v>30500</v>
      </c>
      <c r="B21" s="5">
        <v>3059999000</v>
      </c>
      <c r="C21" s="7" t="s">
        <v>5</v>
      </c>
      <c r="D21" s="6">
        <v>32142</v>
      </c>
      <c r="E21" s="20"/>
      <c r="F21" s="20"/>
      <c r="G21" s="34">
        <f t="shared" si="0"/>
        <v>32142</v>
      </c>
    </row>
    <row r="22" spans="1:7" ht="15" customHeight="1" x14ac:dyDescent="0.2">
      <c r="A22" s="46" t="s">
        <v>21</v>
      </c>
      <c r="B22" s="46"/>
      <c r="C22" s="46"/>
      <c r="D22" s="15">
        <f>D21</f>
        <v>32142</v>
      </c>
      <c r="E22" s="37"/>
      <c r="F22" s="37"/>
      <c r="G22" s="41">
        <f t="shared" si="0"/>
        <v>32142</v>
      </c>
    </row>
    <row r="23" spans="1:7" ht="25.5" x14ac:dyDescent="0.2">
      <c r="A23" s="17">
        <v>90100</v>
      </c>
      <c r="B23" s="5">
        <v>9010102000</v>
      </c>
      <c r="C23" s="18" t="s">
        <v>22</v>
      </c>
      <c r="D23" s="6">
        <v>100000</v>
      </c>
      <c r="E23" s="20"/>
      <c r="F23" s="20"/>
      <c r="G23" s="34">
        <f t="shared" si="0"/>
        <v>100000</v>
      </c>
    </row>
    <row r="24" spans="1:7" s="11" customFormat="1" ht="38.25" x14ac:dyDescent="0.2">
      <c r="A24" s="17">
        <v>90100</v>
      </c>
      <c r="B24" s="5">
        <v>9010199000</v>
      </c>
      <c r="C24" s="7" t="s">
        <v>23</v>
      </c>
      <c r="D24" s="6">
        <v>10000</v>
      </c>
      <c r="E24" s="38"/>
      <c r="F24" s="38"/>
      <c r="G24" s="34">
        <f t="shared" si="0"/>
        <v>10000</v>
      </c>
    </row>
    <row r="25" spans="1:7" ht="25.5" x14ac:dyDescent="0.2">
      <c r="A25" s="17">
        <v>90100</v>
      </c>
      <c r="B25" s="5" t="s">
        <v>24</v>
      </c>
      <c r="C25" s="7" t="s">
        <v>7</v>
      </c>
      <c r="D25" s="6">
        <v>100000</v>
      </c>
      <c r="E25" s="20"/>
      <c r="F25" s="20"/>
      <c r="G25" s="34">
        <f t="shared" si="0"/>
        <v>100000</v>
      </c>
    </row>
    <row r="26" spans="1:7" ht="25.5" x14ac:dyDescent="0.2">
      <c r="A26" s="17">
        <v>90100</v>
      </c>
      <c r="B26" s="5">
        <v>9010202000</v>
      </c>
      <c r="C26" s="7" t="s">
        <v>25</v>
      </c>
      <c r="D26" s="6">
        <v>50000</v>
      </c>
      <c r="E26" s="20"/>
      <c r="F26" s="20"/>
      <c r="G26" s="34">
        <f t="shared" si="0"/>
        <v>50000</v>
      </c>
    </row>
    <row r="27" spans="1:7" ht="25.5" x14ac:dyDescent="0.2">
      <c r="A27" s="17">
        <v>90100</v>
      </c>
      <c r="B27" s="5">
        <v>9010299000</v>
      </c>
      <c r="C27" s="7" t="s">
        <v>8</v>
      </c>
      <c r="D27" s="6">
        <v>10000</v>
      </c>
      <c r="E27" s="20"/>
      <c r="F27" s="20"/>
      <c r="G27" s="34">
        <f t="shared" si="0"/>
        <v>10000</v>
      </c>
    </row>
    <row r="28" spans="1:7" ht="27" customHeight="1" x14ac:dyDescent="0.2">
      <c r="A28" s="17">
        <v>90100</v>
      </c>
      <c r="B28" s="5">
        <v>9019903000</v>
      </c>
      <c r="C28" s="7" t="s">
        <v>9</v>
      </c>
      <c r="D28" s="9">
        <v>5000</v>
      </c>
      <c r="E28" s="20"/>
      <c r="F28" s="20"/>
      <c r="G28" s="34">
        <f t="shared" si="0"/>
        <v>5000</v>
      </c>
    </row>
    <row r="29" spans="1:7" s="11" customFormat="1" ht="15" customHeight="1" x14ac:dyDescent="0.2">
      <c r="A29" s="48" t="s">
        <v>26</v>
      </c>
      <c r="B29" s="49"/>
      <c r="C29" s="50"/>
      <c r="D29" s="16">
        <f>SUM(D23:D28)</f>
        <v>275000</v>
      </c>
      <c r="E29" s="37"/>
      <c r="F29" s="37"/>
      <c r="G29" s="41">
        <f t="shared" si="0"/>
        <v>275000</v>
      </c>
    </row>
    <row r="30" spans="1:7" ht="25.5" x14ac:dyDescent="0.2">
      <c r="A30" s="17">
        <v>90200</v>
      </c>
      <c r="B30" s="5">
        <v>9020401000</v>
      </c>
      <c r="C30" s="7" t="s">
        <v>27</v>
      </c>
      <c r="D30" s="9">
        <v>25000</v>
      </c>
      <c r="E30" s="20"/>
      <c r="F30" s="20"/>
      <c r="G30" s="34">
        <f t="shared" si="0"/>
        <v>25000</v>
      </c>
    </row>
    <row r="31" spans="1:7" x14ac:dyDescent="0.2">
      <c r="A31" s="51" t="s">
        <v>28</v>
      </c>
      <c r="B31" s="52"/>
      <c r="C31" s="53"/>
      <c r="D31" s="16">
        <f>D30</f>
        <v>25000</v>
      </c>
      <c r="E31" s="37"/>
      <c r="F31" s="37"/>
      <c r="G31" s="41">
        <f t="shared" si="0"/>
        <v>25000</v>
      </c>
    </row>
    <row r="32" spans="1:7" ht="28.5" customHeight="1" x14ac:dyDescent="0.2">
      <c r="A32" s="17"/>
      <c r="B32" s="47" t="s">
        <v>15</v>
      </c>
      <c r="C32" s="47"/>
      <c r="D32" s="10">
        <f>D16+D18+D20+D22+D29+D31+D7</f>
        <v>1240000</v>
      </c>
      <c r="E32" s="41">
        <f>E16+E18+E20+E22+E29+E31+E7</f>
        <v>60000</v>
      </c>
      <c r="F32" s="45"/>
      <c r="G32" s="41">
        <f>G16+G18+G20+G22+G29+G31+G7</f>
        <v>1300000</v>
      </c>
    </row>
    <row r="33" spans="3:4" x14ac:dyDescent="0.2">
      <c r="C33" s="3"/>
      <c r="D33" s="4"/>
    </row>
    <row r="34" spans="3:4" x14ac:dyDescent="0.2">
      <c r="C34" s="3"/>
      <c r="D34" s="4"/>
    </row>
    <row r="35" spans="3:4" x14ac:dyDescent="0.2">
      <c r="D35" s="4"/>
    </row>
    <row r="36" spans="3:4" x14ac:dyDescent="0.2">
      <c r="D36" s="4"/>
    </row>
    <row r="37" spans="3:4" x14ac:dyDescent="0.2">
      <c r="D37" s="4"/>
    </row>
    <row r="38" spans="3:4" x14ac:dyDescent="0.2">
      <c r="D38" s="4"/>
    </row>
    <row r="39" spans="3:4" x14ac:dyDescent="0.2">
      <c r="D39" s="4"/>
    </row>
    <row r="40" spans="3:4" x14ac:dyDescent="0.2">
      <c r="D40" s="4"/>
    </row>
    <row r="41" spans="3:4" x14ac:dyDescent="0.2">
      <c r="D41" s="4"/>
    </row>
  </sheetData>
  <mergeCells count="11">
    <mergeCell ref="A22:C22"/>
    <mergeCell ref="B32:C32"/>
    <mergeCell ref="A29:C29"/>
    <mergeCell ref="A31:C31"/>
    <mergeCell ref="B1:D1"/>
    <mergeCell ref="A2:G2"/>
    <mergeCell ref="A3:G3"/>
    <mergeCell ref="A4:G4"/>
    <mergeCell ref="A16:C16"/>
    <mergeCell ref="A18:C18"/>
    <mergeCell ref="A20:C20"/>
  </mergeCells>
  <printOptions horizontalCentered="1"/>
  <pageMargins left="0.23622047244094491" right="0.23622047244094491" top="0.59055118110236227" bottom="0.35433070866141736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30" zoomScaleNormal="130" workbookViewId="0">
      <selection activeCell="D9" sqref="D9"/>
    </sheetView>
  </sheetViews>
  <sheetFormatPr defaultRowHeight="12.75" x14ac:dyDescent="0.2"/>
  <cols>
    <col min="1" max="1" width="10.140625" style="2" customWidth="1"/>
    <col min="2" max="2" width="11.85546875" style="2" customWidth="1"/>
    <col min="3" max="3" width="26.7109375" style="2" customWidth="1"/>
    <col min="4" max="4" width="15.7109375" style="2" customWidth="1"/>
    <col min="5" max="16384" width="9.140625" style="2"/>
  </cols>
  <sheetData>
    <row r="1" spans="1:7" ht="18.75" x14ac:dyDescent="0.3">
      <c r="A1" s="54"/>
      <c r="B1" s="54"/>
      <c r="C1" s="54"/>
      <c r="D1" s="54"/>
    </row>
    <row r="2" spans="1:7" ht="18.75" x14ac:dyDescent="0.3">
      <c r="A2" s="26" t="s">
        <v>87</v>
      </c>
      <c r="B2" s="26"/>
      <c r="C2" s="26"/>
      <c r="D2" s="26"/>
    </row>
    <row r="3" spans="1:7" ht="18.75" x14ac:dyDescent="0.3">
      <c r="A3" s="54" t="s">
        <v>29</v>
      </c>
      <c r="B3" s="54"/>
      <c r="C3" s="54"/>
      <c r="D3" s="54"/>
    </row>
    <row r="4" spans="1:7" ht="18.75" x14ac:dyDescent="0.3">
      <c r="B4" s="54"/>
      <c r="C4" s="54"/>
      <c r="D4" s="54"/>
    </row>
    <row r="6" spans="1:7" ht="25.5" x14ac:dyDescent="0.2">
      <c r="A6" s="8" t="s">
        <v>30</v>
      </c>
      <c r="B6" s="8" t="s">
        <v>16</v>
      </c>
      <c r="C6" s="8" t="s">
        <v>0</v>
      </c>
      <c r="D6" s="8" t="s">
        <v>10</v>
      </c>
      <c r="E6" s="1"/>
      <c r="F6" s="1"/>
      <c r="G6" s="1"/>
    </row>
    <row r="7" spans="1:7" ht="24.75" customHeight="1" x14ac:dyDescent="0.2">
      <c r="A7" s="5">
        <v>20101</v>
      </c>
      <c r="B7" s="5">
        <v>2010102001</v>
      </c>
      <c r="C7" s="7" t="s">
        <v>82</v>
      </c>
      <c r="D7" s="6">
        <v>50000</v>
      </c>
      <c r="E7" s="1"/>
      <c r="F7" s="1"/>
      <c r="G7" s="1"/>
    </row>
    <row r="8" spans="1:7" ht="12.75" customHeight="1" x14ac:dyDescent="0.2">
      <c r="A8" s="48" t="s">
        <v>18</v>
      </c>
      <c r="B8" s="49"/>
      <c r="C8" s="50"/>
      <c r="D8" s="15">
        <f>D7</f>
        <v>50000</v>
      </c>
      <c r="E8" s="1"/>
      <c r="F8" s="1"/>
      <c r="G8" s="1"/>
    </row>
    <row r="9" spans="1:7" ht="38.25" x14ac:dyDescent="0.2">
      <c r="A9" s="17">
        <v>20104</v>
      </c>
      <c r="B9" s="5">
        <v>2010401001</v>
      </c>
      <c r="C9" s="7" t="s">
        <v>6</v>
      </c>
      <c r="D9" s="6">
        <v>163246.39000000001</v>
      </c>
    </row>
    <row r="10" spans="1:7" x14ac:dyDescent="0.2">
      <c r="A10" s="56" t="s">
        <v>19</v>
      </c>
      <c r="B10" s="56"/>
      <c r="C10" s="56"/>
      <c r="D10" s="15">
        <f>D9</f>
        <v>163246.39000000001</v>
      </c>
    </row>
    <row r="11" spans="1:7" ht="38.25" x14ac:dyDescent="0.2">
      <c r="A11" s="17">
        <v>90100</v>
      </c>
      <c r="B11" s="5">
        <v>9019903000</v>
      </c>
      <c r="C11" s="7" t="s">
        <v>9</v>
      </c>
      <c r="D11" s="6">
        <v>2500</v>
      </c>
    </row>
    <row r="12" spans="1:7" x14ac:dyDescent="0.2">
      <c r="A12" s="56" t="s">
        <v>26</v>
      </c>
      <c r="B12" s="56"/>
      <c r="C12" s="56"/>
      <c r="D12" s="15">
        <f>D11</f>
        <v>2500</v>
      </c>
    </row>
    <row r="13" spans="1:7" ht="25.5" customHeight="1" x14ac:dyDescent="0.2">
      <c r="A13" s="20"/>
      <c r="B13" s="47" t="s">
        <v>31</v>
      </c>
      <c r="C13" s="47"/>
      <c r="D13" s="10">
        <f>D10+D12+D8</f>
        <v>215746.39</v>
      </c>
    </row>
    <row r="14" spans="1:7" x14ac:dyDescent="0.2">
      <c r="C14" s="3"/>
      <c r="D14" s="4"/>
    </row>
    <row r="15" spans="1:7" x14ac:dyDescent="0.2">
      <c r="C15" s="3"/>
      <c r="D15" s="4"/>
    </row>
    <row r="16" spans="1:7" x14ac:dyDescent="0.2">
      <c r="D16" s="4"/>
    </row>
    <row r="17" spans="2:4" x14ac:dyDescent="0.2">
      <c r="D17" s="4"/>
    </row>
    <row r="18" spans="2:4" x14ac:dyDescent="0.2">
      <c r="B18" s="57"/>
      <c r="C18" s="57"/>
      <c r="D18" s="27"/>
    </row>
    <row r="19" spans="2:4" x14ac:dyDescent="0.2">
      <c r="B19" s="28"/>
      <c r="C19" s="28"/>
      <c r="D19" s="27"/>
    </row>
    <row r="20" spans="2:4" x14ac:dyDescent="0.2">
      <c r="B20" s="57"/>
      <c r="C20" s="57"/>
      <c r="D20" s="27"/>
    </row>
    <row r="21" spans="2:4" x14ac:dyDescent="0.2">
      <c r="B21" s="28"/>
      <c r="C21" s="28"/>
      <c r="D21" s="27"/>
    </row>
    <row r="22" spans="2:4" x14ac:dyDescent="0.2">
      <c r="B22" s="57"/>
      <c r="C22" s="57"/>
      <c r="D22" s="27"/>
    </row>
    <row r="23" spans="2:4" x14ac:dyDescent="0.2">
      <c r="B23" s="28"/>
      <c r="C23" s="28"/>
      <c r="D23" s="28"/>
    </row>
  </sheetData>
  <mergeCells count="10">
    <mergeCell ref="B18:C18"/>
    <mergeCell ref="B20:C20"/>
    <mergeCell ref="B22:C22"/>
    <mergeCell ref="A8:C8"/>
    <mergeCell ref="A12:C12"/>
    <mergeCell ref="B4:D4"/>
    <mergeCell ref="A10:C10"/>
    <mergeCell ref="A1:D1"/>
    <mergeCell ref="A3:D3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8" zoomScale="130" zoomScaleNormal="130" workbookViewId="0">
      <selection activeCell="E33" sqref="E33"/>
    </sheetView>
  </sheetViews>
  <sheetFormatPr defaultRowHeight="12.75" x14ac:dyDescent="0.2"/>
  <cols>
    <col min="1" max="1" width="12" style="25" customWidth="1"/>
    <col min="2" max="2" width="11.140625" style="25" customWidth="1"/>
    <col min="3" max="3" width="25" style="25" customWidth="1"/>
    <col min="4" max="4" width="14.28515625" style="25" customWidth="1"/>
    <col min="5" max="5" width="10.28515625" style="25" customWidth="1"/>
    <col min="6" max="6" width="11.7109375" style="25" customWidth="1"/>
    <col min="7" max="7" width="14.28515625" style="25" customWidth="1"/>
    <col min="8" max="16384" width="9.140625" style="25"/>
  </cols>
  <sheetData>
    <row r="1" spans="1:7" ht="3.75" customHeight="1" x14ac:dyDescent="0.2"/>
    <row r="2" spans="1:7" ht="18.75" x14ac:dyDescent="0.3">
      <c r="A2" s="54" t="str">
        <f>'Entrata competenza'!A2:G2</f>
        <v>BILANCIO DI PREVISIONE ESERCIZIO FINANZIARIO 2019</v>
      </c>
      <c r="B2" s="54"/>
      <c r="C2" s="54"/>
      <c r="D2" s="54"/>
      <c r="E2" s="54"/>
      <c r="F2" s="54"/>
      <c r="G2" s="54"/>
    </row>
    <row r="3" spans="1:7" ht="18.75" x14ac:dyDescent="0.3">
      <c r="A3" s="54" t="s">
        <v>32</v>
      </c>
      <c r="B3" s="54"/>
      <c r="C3" s="54"/>
      <c r="D3" s="54"/>
      <c r="E3" s="54"/>
      <c r="F3" s="54"/>
      <c r="G3" s="54"/>
    </row>
    <row r="4" spans="1:7" x14ac:dyDescent="0.2">
      <c r="A4" s="55" t="str">
        <f>'Entrata competenza'!A4:G4</f>
        <v>AGGIORNATO CON VARIAZIONE DI BILANCIO - DELIBERAZIONE C.D.A. N. 17 DEL 10/09/2019</v>
      </c>
      <c r="B4" s="55"/>
      <c r="C4" s="55"/>
      <c r="D4" s="55"/>
      <c r="E4" s="55"/>
      <c r="F4" s="55"/>
      <c r="G4" s="55"/>
    </row>
    <row r="5" spans="1:7" ht="6" customHeight="1" x14ac:dyDescent="0.3">
      <c r="B5" s="54"/>
      <c r="C5" s="54"/>
      <c r="D5" s="54"/>
    </row>
    <row r="6" spans="1:7" ht="51" x14ac:dyDescent="0.2">
      <c r="A6" s="8" t="s">
        <v>33</v>
      </c>
      <c r="B6" s="8" t="s">
        <v>16</v>
      </c>
      <c r="C6" s="8" t="s">
        <v>0</v>
      </c>
      <c r="D6" s="8" t="s">
        <v>10</v>
      </c>
      <c r="E6" s="5" t="s">
        <v>90</v>
      </c>
      <c r="F6" s="5" t="s">
        <v>91</v>
      </c>
      <c r="G6" s="5" t="s">
        <v>92</v>
      </c>
    </row>
    <row r="7" spans="1:7" ht="25.5" x14ac:dyDescent="0.2">
      <c r="A7" s="22" t="s">
        <v>34</v>
      </c>
      <c r="B7" s="5">
        <v>1030201001</v>
      </c>
      <c r="C7" s="7" t="s">
        <v>35</v>
      </c>
      <c r="D7" s="6">
        <v>22000</v>
      </c>
      <c r="E7" s="5"/>
      <c r="F7" s="6"/>
      <c r="G7" s="6">
        <f t="shared" ref="G7:G21" si="0">D7+E7-F7</f>
        <v>22000</v>
      </c>
    </row>
    <row r="8" spans="1:7" x14ac:dyDescent="0.2">
      <c r="A8" s="22" t="s">
        <v>34</v>
      </c>
      <c r="B8" s="5">
        <v>1030201008</v>
      </c>
      <c r="C8" s="7" t="s">
        <v>36</v>
      </c>
      <c r="D8" s="6">
        <v>7500</v>
      </c>
      <c r="E8" s="20"/>
      <c r="F8" s="9"/>
      <c r="G8" s="9">
        <f t="shared" si="0"/>
        <v>7500</v>
      </c>
    </row>
    <row r="9" spans="1:7" ht="25.5" x14ac:dyDescent="0.2">
      <c r="A9" s="22" t="s">
        <v>34</v>
      </c>
      <c r="B9" s="5">
        <v>1020101000</v>
      </c>
      <c r="C9" s="7" t="s">
        <v>37</v>
      </c>
      <c r="D9" s="6">
        <v>2000</v>
      </c>
      <c r="E9" s="20"/>
      <c r="F9" s="9"/>
      <c r="G9" s="9">
        <f t="shared" si="0"/>
        <v>2000</v>
      </c>
    </row>
    <row r="10" spans="1:7" ht="15" customHeight="1" x14ac:dyDescent="0.2">
      <c r="A10" s="58" t="s">
        <v>38</v>
      </c>
      <c r="B10" s="59"/>
      <c r="C10" s="60"/>
      <c r="D10" s="15">
        <f>SUM(D7:D9)</f>
        <v>31500</v>
      </c>
      <c r="E10" s="37"/>
      <c r="F10" s="10"/>
      <c r="G10" s="10">
        <f t="shared" si="0"/>
        <v>31500</v>
      </c>
    </row>
    <row r="11" spans="1:7" ht="25.5" x14ac:dyDescent="0.2">
      <c r="A11" s="22" t="s">
        <v>39</v>
      </c>
      <c r="B11" s="5">
        <v>1010101000</v>
      </c>
      <c r="C11" s="7" t="s">
        <v>40</v>
      </c>
      <c r="D11" s="6">
        <v>335000</v>
      </c>
      <c r="E11" s="9">
        <v>15000</v>
      </c>
      <c r="F11" s="9"/>
      <c r="G11" s="9">
        <f t="shared" si="0"/>
        <v>350000</v>
      </c>
    </row>
    <row r="12" spans="1:7" s="11" customFormat="1" x14ac:dyDescent="0.2">
      <c r="A12" s="22" t="s">
        <v>39</v>
      </c>
      <c r="B12" s="5">
        <v>1010102002</v>
      </c>
      <c r="C12" s="7" t="s">
        <v>41</v>
      </c>
      <c r="D12" s="6">
        <v>9000</v>
      </c>
      <c r="E12" s="38"/>
      <c r="F12" s="39"/>
      <c r="G12" s="39">
        <f t="shared" si="0"/>
        <v>9000</v>
      </c>
    </row>
    <row r="13" spans="1:7" ht="25.5" x14ac:dyDescent="0.2">
      <c r="A13" s="22" t="s">
        <v>39</v>
      </c>
      <c r="B13" s="5">
        <v>1010201000</v>
      </c>
      <c r="C13" s="7" t="s">
        <v>42</v>
      </c>
      <c r="D13" s="6">
        <v>100000</v>
      </c>
      <c r="E13" s="34">
        <v>1000</v>
      </c>
      <c r="F13" s="9"/>
      <c r="G13" s="9">
        <f t="shared" si="0"/>
        <v>101000</v>
      </c>
    </row>
    <row r="14" spans="1:7" ht="25.5" x14ac:dyDescent="0.2">
      <c r="A14" s="22" t="s">
        <v>39</v>
      </c>
      <c r="B14" s="5">
        <v>1020101000</v>
      </c>
      <c r="C14" s="7" t="s">
        <v>43</v>
      </c>
      <c r="D14" s="6">
        <v>31000</v>
      </c>
      <c r="E14" s="64">
        <v>2000</v>
      </c>
      <c r="F14" s="9"/>
      <c r="G14" s="9">
        <f t="shared" si="0"/>
        <v>33000</v>
      </c>
    </row>
    <row r="15" spans="1:7" ht="38.25" x14ac:dyDescent="0.2">
      <c r="A15" s="22" t="s">
        <v>39</v>
      </c>
      <c r="B15" s="5">
        <v>1020110001</v>
      </c>
      <c r="C15" s="7" t="s">
        <v>93</v>
      </c>
      <c r="D15" s="6">
        <v>4000</v>
      </c>
      <c r="E15" s="34">
        <v>1000</v>
      </c>
      <c r="F15" s="9"/>
      <c r="G15" s="9">
        <f t="shared" si="0"/>
        <v>5000</v>
      </c>
    </row>
    <row r="16" spans="1:7" x14ac:dyDescent="0.2">
      <c r="A16" s="22" t="s">
        <v>39</v>
      </c>
      <c r="B16" s="5">
        <v>1030102000</v>
      </c>
      <c r="C16" s="7" t="s">
        <v>44</v>
      </c>
      <c r="D16" s="6">
        <v>3000</v>
      </c>
      <c r="E16" s="34"/>
      <c r="F16" s="9"/>
      <c r="G16" s="9">
        <f t="shared" si="0"/>
        <v>3000</v>
      </c>
    </row>
    <row r="17" spans="1:7" ht="25.5" x14ac:dyDescent="0.2">
      <c r="A17" s="22" t="s">
        <v>39</v>
      </c>
      <c r="B17" s="5">
        <v>1030202004</v>
      </c>
      <c r="C17" s="7" t="s">
        <v>45</v>
      </c>
      <c r="D17" s="6">
        <v>32000</v>
      </c>
      <c r="E17" s="9">
        <v>6000</v>
      </c>
      <c r="F17" s="9"/>
      <c r="G17" s="9">
        <f t="shared" si="0"/>
        <v>38000</v>
      </c>
    </row>
    <row r="18" spans="1:7" x14ac:dyDescent="0.2">
      <c r="A18" s="22" t="s">
        <v>39</v>
      </c>
      <c r="B18" s="5">
        <v>1030205000</v>
      </c>
      <c r="C18" s="7" t="s">
        <v>46</v>
      </c>
      <c r="D18" s="6">
        <v>62000</v>
      </c>
      <c r="E18" s="34"/>
      <c r="F18" s="9"/>
      <c r="G18" s="9">
        <f t="shared" si="0"/>
        <v>62000</v>
      </c>
    </row>
    <row r="19" spans="1:7" x14ac:dyDescent="0.2">
      <c r="A19" s="22" t="s">
        <v>39</v>
      </c>
      <c r="B19" s="5">
        <v>1030207001</v>
      </c>
      <c r="C19" s="7" t="s">
        <v>47</v>
      </c>
      <c r="D19" s="6">
        <v>120000</v>
      </c>
      <c r="E19" s="34"/>
      <c r="F19" s="9"/>
      <c r="G19" s="9">
        <f t="shared" si="0"/>
        <v>120000</v>
      </c>
    </row>
    <row r="20" spans="1:7" ht="25.5" x14ac:dyDescent="0.2">
      <c r="A20" s="22" t="s">
        <v>39</v>
      </c>
      <c r="B20" s="5" t="s">
        <v>48</v>
      </c>
      <c r="C20" s="7" t="s">
        <v>49</v>
      </c>
      <c r="D20" s="6">
        <v>5000</v>
      </c>
      <c r="E20" s="34">
        <v>1000</v>
      </c>
      <c r="F20" s="9"/>
      <c r="G20" s="9">
        <f t="shared" si="0"/>
        <v>6000</v>
      </c>
    </row>
    <row r="21" spans="1:7" x14ac:dyDescent="0.2">
      <c r="A21" s="22" t="s">
        <v>39</v>
      </c>
      <c r="B21" s="5">
        <v>1030207006</v>
      </c>
      <c r="C21" s="7" t="s">
        <v>50</v>
      </c>
      <c r="D21" s="6">
        <v>3000</v>
      </c>
      <c r="E21" s="34">
        <v>1000</v>
      </c>
      <c r="F21" s="9"/>
      <c r="G21" s="9">
        <f t="shared" si="0"/>
        <v>4000</v>
      </c>
    </row>
    <row r="22" spans="1:7" ht="25.5" x14ac:dyDescent="0.2">
      <c r="A22" s="22" t="s">
        <v>39</v>
      </c>
      <c r="B22" s="5">
        <v>1030209000</v>
      </c>
      <c r="C22" s="7" t="s">
        <v>51</v>
      </c>
      <c r="D22" s="6">
        <v>23000</v>
      </c>
      <c r="E22" s="9">
        <v>7000</v>
      </c>
      <c r="F22" s="9"/>
      <c r="G22" s="9">
        <f>D22+E22-F22</f>
        <v>30000</v>
      </c>
    </row>
    <row r="23" spans="1:7" ht="51" x14ac:dyDescent="0.2">
      <c r="A23" s="22" t="s">
        <v>39</v>
      </c>
      <c r="B23" s="5" t="s">
        <v>52</v>
      </c>
      <c r="C23" s="7" t="s">
        <v>53</v>
      </c>
      <c r="D23" s="6">
        <v>22000</v>
      </c>
      <c r="E23" s="9"/>
      <c r="F23" s="9"/>
      <c r="G23" s="9">
        <f t="shared" ref="G23:G34" si="1">D23+E23-F23</f>
        <v>22000</v>
      </c>
    </row>
    <row r="24" spans="1:7" ht="25.5" x14ac:dyDescent="0.2">
      <c r="A24" s="22" t="s">
        <v>39</v>
      </c>
      <c r="B24" s="5">
        <v>1030211006</v>
      </c>
      <c r="C24" s="7" t="s">
        <v>79</v>
      </c>
      <c r="D24" s="6"/>
      <c r="E24" s="9"/>
      <c r="F24" s="9"/>
      <c r="G24" s="9">
        <f t="shared" si="1"/>
        <v>0</v>
      </c>
    </row>
    <row r="25" spans="1:7" ht="25.5" x14ac:dyDescent="0.2">
      <c r="A25" s="22" t="s">
        <v>39</v>
      </c>
      <c r="B25" s="5">
        <v>1030212001</v>
      </c>
      <c r="C25" s="7" t="s">
        <v>54</v>
      </c>
      <c r="D25" s="6">
        <v>20000</v>
      </c>
      <c r="E25" s="34">
        <v>1000</v>
      </c>
      <c r="F25" s="9"/>
      <c r="G25" s="9">
        <f t="shared" si="1"/>
        <v>21000</v>
      </c>
    </row>
    <row r="26" spans="1:7" ht="25.5" x14ac:dyDescent="0.2">
      <c r="A26" s="22" t="s">
        <v>39</v>
      </c>
      <c r="B26" s="5">
        <v>1030213000</v>
      </c>
      <c r="C26" s="7" t="s">
        <v>55</v>
      </c>
      <c r="D26" s="6">
        <v>102000</v>
      </c>
      <c r="E26" s="34">
        <v>11000</v>
      </c>
      <c r="F26" s="9"/>
      <c r="G26" s="9">
        <f t="shared" si="1"/>
        <v>113000</v>
      </c>
    </row>
    <row r="27" spans="1:7" ht="25.5" x14ac:dyDescent="0.2">
      <c r="A27" s="22" t="s">
        <v>39</v>
      </c>
      <c r="B27" s="5">
        <v>1030219000</v>
      </c>
      <c r="C27" s="7" t="s">
        <v>56</v>
      </c>
      <c r="D27" s="6">
        <v>8000</v>
      </c>
      <c r="E27" s="34">
        <v>2000</v>
      </c>
      <c r="F27" s="9"/>
      <c r="G27" s="9">
        <f t="shared" si="1"/>
        <v>10000</v>
      </c>
    </row>
    <row r="28" spans="1:7" ht="38.25" x14ac:dyDescent="0.2">
      <c r="A28" s="22" t="s">
        <v>39</v>
      </c>
      <c r="B28" s="5" t="s">
        <v>94</v>
      </c>
      <c r="C28" s="7" t="s">
        <v>95</v>
      </c>
      <c r="D28" s="6">
        <v>3000</v>
      </c>
      <c r="E28" s="34">
        <v>2000</v>
      </c>
      <c r="F28" s="9"/>
      <c r="G28" s="9">
        <f t="shared" si="1"/>
        <v>5000</v>
      </c>
    </row>
    <row r="29" spans="1:7" x14ac:dyDescent="0.2">
      <c r="A29" s="22" t="s">
        <v>39</v>
      </c>
      <c r="B29" s="5">
        <v>1100400000</v>
      </c>
      <c r="C29" s="7" t="s">
        <v>59</v>
      </c>
      <c r="D29" s="6">
        <v>11000</v>
      </c>
      <c r="E29" s="34"/>
      <c r="F29" s="9"/>
      <c r="G29" s="9">
        <f t="shared" si="1"/>
        <v>11000</v>
      </c>
    </row>
    <row r="30" spans="1:7" ht="15.75" customHeight="1" x14ac:dyDescent="0.2">
      <c r="A30" s="58" t="s">
        <v>60</v>
      </c>
      <c r="B30" s="59"/>
      <c r="C30" s="60"/>
      <c r="D30" s="16">
        <f>SUM(D11:D29)</f>
        <v>893000</v>
      </c>
      <c r="E30" s="10">
        <f>SUM(E11:E29)</f>
        <v>50000</v>
      </c>
      <c r="F30" s="10">
        <f>SUM(F11:F29)</f>
        <v>0</v>
      </c>
      <c r="G30" s="10">
        <f t="shared" si="1"/>
        <v>943000</v>
      </c>
    </row>
    <row r="31" spans="1:7" ht="25.5" x14ac:dyDescent="0.2">
      <c r="A31" s="22" t="s">
        <v>61</v>
      </c>
      <c r="B31" s="5" t="s">
        <v>62</v>
      </c>
      <c r="C31" s="7" t="s">
        <v>63</v>
      </c>
      <c r="D31" s="9">
        <v>5000</v>
      </c>
      <c r="E31" s="34">
        <v>8000</v>
      </c>
      <c r="F31" s="9"/>
      <c r="G31" s="9">
        <f t="shared" si="1"/>
        <v>13000</v>
      </c>
    </row>
    <row r="32" spans="1:7" ht="20.25" customHeight="1" x14ac:dyDescent="0.2">
      <c r="A32" s="22" t="s">
        <v>61</v>
      </c>
      <c r="B32" s="5">
        <v>202019001</v>
      </c>
      <c r="C32" s="7" t="s">
        <v>64</v>
      </c>
      <c r="D32" s="6">
        <v>4000</v>
      </c>
      <c r="E32" s="34">
        <v>2000</v>
      </c>
      <c r="F32" s="9"/>
      <c r="G32" s="9">
        <f t="shared" si="1"/>
        <v>6000</v>
      </c>
    </row>
    <row r="33" spans="1:7" ht="15.75" customHeight="1" x14ac:dyDescent="0.2">
      <c r="A33" s="51" t="s">
        <v>65</v>
      </c>
      <c r="B33" s="52"/>
      <c r="C33" s="53"/>
      <c r="D33" s="15">
        <f>SUM(D31:D32)</f>
        <v>9000</v>
      </c>
      <c r="E33" s="35">
        <f>SUM(E31:E32)</f>
        <v>10000</v>
      </c>
      <c r="F33" s="35"/>
      <c r="G33" s="35">
        <f t="shared" si="1"/>
        <v>19000</v>
      </c>
    </row>
    <row r="34" spans="1:7" x14ac:dyDescent="0.2">
      <c r="A34" s="22">
        <v>20011</v>
      </c>
      <c r="B34" s="5">
        <v>1100101000</v>
      </c>
      <c r="C34" s="7" t="s">
        <v>66</v>
      </c>
      <c r="D34" s="9">
        <v>6500</v>
      </c>
      <c r="E34" s="34"/>
      <c r="F34" s="9"/>
      <c r="G34" s="9">
        <f t="shared" si="1"/>
        <v>6500</v>
      </c>
    </row>
    <row r="35" spans="1:7" ht="16.5" customHeight="1" x14ac:dyDescent="0.2">
      <c r="A35" s="58" t="s">
        <v>67</v>
      </c>
      <c r="B35" s="59"/>
      <c r="C35" s="60"/>
      <c r="D35" s="16">
        <f>D34</f>
        <v>6500</v>
      </c>
      <c r="E35" s="37"/>
      <c r="F35" s="10"/>
      <c r="G35" s="10">
        <f>D35+E35-F35</f>
        <v>6500</v>
      </c>
    </row>
    <row r="36" spans="1:7" ht="38.25" x14ac:dyDescent="0.2">
      <c r="A36" s="8" t="s">
        <v>33</v>
      </c>
      <c r="B36" s="8" t="s">
        <v>16</v>
      </c>
      <c r="C36" s="8" t="s">
        <v>0</v>
      </c>
      <c r="D36" s="8" t="s">
        <v>10</v>
      </c>
      <c r="E36" s="8" t="s">
        <v>90</v>
      </c>
      <c r="F36" s="8" t="s">
        <v>96</v>
      </c>
      <c r="G36" s="40" t="s">
        <v>92</v>
      </c>
    </row>
    <row r="37" spans="1:7" ht="38.25" x14ac:dyDescent="0.2">
      <c r="A37" s="22">
        <v>99017</v>
      </c>
      <c r="B37" s="5">
        <v>7010102000</v>
      </c>
      <c r="C37" s="7" t="s">
        <v>68</v>
      </c>
      <c r="D37" s="9">
        <v>100000</v>
      </c>
      <c r="E37" s="20"/>
      <c r="F37" s="20"/>
      <c r="G37" s="9">
        <f t="shared" ref="G37:G44" si="2">D37+E37-F37</f>
        <v>100000</v>
      </c>
    </row>
    <row r="38" spans="1:7" s="11" customFormat="1" ht="38.25" x14ac:dyDescent="0.2">
      <c r="A38" s="23" t="s">
        <v>69</v>
      </c>
      <c r="B38" s="5">
        <v>7010199000</v>
      </c>
      <c r="C38" s="7" t="s">
        <v>70</v>
      </c>
      <c r="D38" s="9">
        <v>10000</v>
      </c>
      <c r="E38" s="38"/>
      <c r="F38" s="38"/>
      <c r="G38" s="39">
        <f t="shared" si="2"/>
        <v>10000</v>
      </c>
    </row>
    <row r="39" spans="1:7" ht="25.5" x14ac:dyDescent="0.2">
      <c r="A39" s="22" t="s">
        <v>69</v>
      </c>
      <c r="B39" s="5" t="s">
        <v>71</v>
      </c>
      <c r="C39" s="7" t="s">
        <v>7</v>
      </c>
      <c r="D39" s="9">
        <v>100000</v>
      </c>
      <c r="E39" s="20"/>
      <c r="F39" s="20"/>
      <c r="G39" s="9">
        <f t="shared" si="2"/>
        <v>100000</v>
      </c>
    </row>
    <row r="40" spans="1:7" ht="25.5" x14ac:dyDescent="0.2">
      <c r="A40" s="22" t="s">
        <v>69</v>
      </c>
      <c r="B40" s="5">
        <v>7010202000</v>
      </c>
      <c r="C40" s="7" t="s">
        <v>25</v>
      </c>
      <c r="D40" s="9">
        <v>50000</v>
      </c>
      <c r="E40" s="20"/>
      <c r="F40" s="20"/>
      <c r="G40" s="9">
        <f t="shared" si="2"/>
        <v>50000</v>
      </c>
    </row>
    <row r="41" spans="1:7" ht="25.5" x14ac:dyDescent="0.2">
      <c r="A41" s="22" t="s">
        <v>69</v>
      </c>
      <c r="B41" s="5">
        <v>7010299000</v>
      </c>
      <c r="C41" s="7" t="s">
        <v>8</v>
      </c>
      <c r="D41" s="9">
        <v>10000</v>
      </c>
      <c r="E41" s="20"/>
      <c r="F41" s="20"/>
      <c r="G41" s="9">
        <f t="shared" si="2"/>
        <v>10000</v>
      </c>
    </row>
    <row r="42" spans="1:7" ht="25.5" x14ac:dyDescent="0.2">
      <c r="A42" s="22" t="s">
        <v>69</v>
      </c>
      <c r="B42" s="5">
        <v>7019903000</v>
      </c>
      <c r="C42" s="7" t="s">
        <v>72</v>
      </c>
      <c r="D42" s="9">
        <v>5000</v>
      </c>
      <c r="E42" s="20"/>
      <c r="F42" s="20"/>
      <c r="G42" s="9">
        <f t="shared" si="2"/>
        <v>5000</v>
      </c>
    </row>
    <row r="43" spans="1:7" ht="25.5" x14ac:dyDescent="0.2">
      <c r="A43" s="22" t="s">
        <v>69</v>
      </c>
      <c r="B43" s="5">
        <v>7020401000</v>
      </c>
      <c r="C43" s="7" t="s">
        <v>73</v>
      </c>
      <c r="D43" s="9">
        <v>25000</v>
      </c>
      <c r="E43" s="20"/>
      <c r="F43" s="20"/>
      <c r="G43" s="9">
        <f t="shared" si="2"/>
        <v>25000</v>
      </c>
    </row>
    <row r="44" spans="1:7" x14ac:dyDescent="0.2">
      <c r="A44" s="58" t="s">
        <v>74</v>
      </c>
      <c r="B44" s="59"/>
      <c r="C44" s="60"/>
      <c r="D44" s="16">
        <f>SUM(D37:D43)</f>
        <v>300000</v>
      </c>
      <c r="E44" s="37"/>
      <c r="F44" s="37"/>
      <c r="G44" s="10">
        <f t="shared" si="2"/>
        <v>300000</v>
      </c>
    </row>
    <row r="45" spans="1:7" ht="28.5" customHeight="1" x14ac:dyDescent="0.2">
      <c r="A45" s="22"/>
      <c r="B45" s="47" t="s">
        <v>75</v>
      </c>
      <c r="C45" s="47"/>
      <c r="D45" s="10">
        <f>D10+D30+D33+D35+D44</f>
        <v>1240000</v>
      </c>
      <c r="E45" s="10">
        <f>E10+E30+E33+E35+E44</f>
        <v>60000</v>
      </c>
      <c r="F45" s="41"/>
      <c r="G45" s="10">
        <f>D45+E45-F45</f>
        <v>1300000</v>
      </c>
    </row>
    <row r="46" spans="1:7" x14ac:dyDescent="0.2">
      <c r="C46" s="3"/>
      <c r="D46" s="4"/>
    </row>
    <row r="47" spans="1:7" x14ac:dyDescent="0.2">
      <c r="C47" s="3"/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</sheetData>
  <mergeCells count="10">
    <mergeCell ref="A35:C35"/>
    <mergeCell ref="A44:C44"/>
    <mergeCell ref="B45:C45"/>
    <mergeCell ref="B5:D5"/>
    <mergeCell ref="A2:G2"/>
    <mergeCell ref="A3:G3"/>
    <mergeCell ref="A4:G4"/>
    <mergeCell ref="A10:C10"/>
    <mergeCell ref="A30:C30"/>
    <mergeCell ref="A33:C3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140" zoomScaleNormal="140" workbookViewId="0">
      <selection activeCell="C9" sqref="C9"/>
    </sheetView>
  </sheetViews>
  <sheetFormatPr defaultRowHeight="12.75" x14ac:dyDescent="0.2"/>
  <cols>
    <col min="1" max="1" width="12" style="2" customWidth="1"/>
    <col min="2" max="2" width="11.85546875" style="2" customWidth="1"/>
    <col min="3" max="3" width="26.140625" style="2" customWidth="1"/>
    <col min="4" max="4" width="14.7109375" style="2" customWidth="1"/>
    <col min="5" max="16384" width="9.140625" style="2"/>
  </cols>
  <sheetData>
    <row r="1" spans="1:7" ht="21.75" customHeight="1" x14ac:dyDescent="0.2"/>
    <row r="2" spans="1:7" ht="18.75" x14ac:dyDescent="0.3">
      <c r="B2" s="54"/>
      <c r="C2" s="54"/>
      <c r="D2" s="54"/>
    </row>
    <row r="3" spans="1:7" ht="18.75" x14ac:dyDescent="0.3">
      <c r="A3" s="54" t="s">
        <v>87</v>
      </c>
      <c r="B3" s="54"/>
      <c r="C3" s="54"/>
      <c r="D3" s="54"/>
    </row>
    <row r="4" spans="1:7" ht="18.75" x14ac:dyDescent="0.3">
      <c r="A4" s="25"/>
      <c r="B4" s="26" t="s">
        <v>76</v>
      </c>
      <c r="C4" s="26"/>
      <c r="D4" s="26"/>
    </row>
    <row r="5" spans="1:7" ht="18.75" x14ac:dyDescent="0.3">
      <c r="B5" s="54"/>
      <c r="C5" s="54"/>
      <c r="D5" s="54"/>
    </row>
    <row r="6" spans="1:7" ht="18.75" x14ac:dyDescent="0.3">
      <c r="B6" s="19"/>
      <c r="C6" s="19"/>
      <c r="D6" s="19"/>
    </row>
    <row r="8" spans="1:7" ht="38.25" x14ac:dyDescent="0.2">
      <c r="A8" s="8" t="s">
        <v>33</v>
      </c>
      <c r="B8" s="8" t="s">
        <v>16</v>
      </c>
      <c r="C8" s="8" t="s">
        <v>0</v>
      </c>
      <c r="D8" s="8" t="s">
        <v>10</v>
      </c>
      <c r="E8" s="1"/>
      <c r="F8" s="1"/>
      <c r="G8" s="1"/>
    </row>
    <row r="9" spans="1:7" s="25" customFormat="1" ht="18.75" customHeight="1" x14ac:dyDescent="0.2">
      <c r="A9" s="36" t="s">
        <v>34</v>
      </c>
      <c r="B9" s="8">
        <v>1030201008</v>
      </c>
      <c r="C9" s="7" t="s">
        <v>88</v>
      </c>
      <c r="D9" s="6">
        <v>3395.21</v>
      </c>
      <c r="E9" s="1"/>
      <c r="F9" s="1"/>
      <c r="G9" s="1"/>
    </row>
    <row r="10" spans="1:7" s="25" customFormat="1" ht="15.75" customHeight="1" x14ac:dyDescent="0.2">
      <c r="A10" s="61" t="s">
        <v>38</v>
      </c>
      <c r="B10" s="62"/>
      <c r="C10" s="63"/>
      <c r="D10" s="35">
        <f>D9</f>
        <v>3395.21</v>
      </c>
      <c r="E10" s="1"/>
      <c r="F10" s="1"/>
      <c r="G10" s="1"/>
    </row>
    <row r="11" spans="1:7" ht="25.5" x14ac:dyDescent="0.2">
      <c r="A11" s="22" t="s">
        <v>39</v>
      </c>
      <c r="B11" s="5">
        <v>1010101000</v>
      </c>
      <c r="C11" s="7" t="s">
        <v>40</v>
      </c>
      <c r="D11" s="6">
        <v>25167.22</v>
      </c>
    </row>
    <row r="12" spans="1:7" ht="25.5" x14ac:dyDescent="0.2">
      <c r="A12" s="22" t="s">
        <v>39</v>
      </c>
      <c r="B12" s="5">
        <v>1030102000</v>
      </c>
      <c r="C12" s="7" t="s">
        <v>77</v>
      </c>
      <c r="D12" s="6">
        <v>1416.76</v>
      </c>
    </row>
    <row r="13" spans="1:7" s="25" customFormat="1" ht="25.5" x14ac:dyDescent="0.2">
      <c r="A13" s="22" t="s">
        <v>39</v>
      </c>
      <c r="B13" s="5">
        <v>1030202004</v>
      </c>
      <c r="C13" s="7" t="s">
        <v>84</v>
      </c>
      <c r="D13" s="6">
        <v>19520</v>
      </c>
    </row>
    <row r="14" spans="1:7" ht="16.5" customHeight="1" x14ac:dyDescent="0.2">
      <c r="A14" s="22" t="s">
        <v>39</v>
      </c>
      <c r="B14" s="5">
        <v>1030205000</v>
      </c>
      <c r="C14" s="7" t="s">
        <v>46</v>
      </c>
      <c r="D14" s="6">
        <v>4980.58</v>
      </c>
    </row>
    <row r="15" spans="1:7" s="25" customFormat="1" ht="16.5" customHeight="1" x14ac:dyDescent="0.2">
      <c r="A15" s="22" t="s">
        <v>39</v>
      </c>
      <c r="B15" s="5">
        <v>1030207001</v>
      </c>
      <c r="C15" s="7" t="s">
        <v>89</v>
      </c>
      <c r="D15" s="6">
        <v>14202.56</v>
      </c>
    </row>
    <row r="16" spans="1:7" ht="25.5" x14ac:dyDescent="0.2">
      <c r="A16" s="22" t="s">
        <v>39</v>
      </c>
      <c r="B16" s="5" t="s">
        <v>48</v>
      </c>
      <c r="C16" s="7" t="s">
        <v>49</v>
      </c>
      <c r="D16" s="6">
        <v>1054.04</v>
      </c>
    </row>
    <row r="17" spans="1:4" s="25" customFormat="1" ht="25.5" x14ac:dyDescent="0.2">
      <c r="A17" s="22" t="s">
        <v>39</v>
      </c>
      <c r="B17" s="5">
        <v>1030209000</v>
      </c>
      <c r="C17" s="7" t="s">
        <v>78</v>
      </c>
      <c r="D17" s="6">
        <v>5191.1000000000004</v>
      </c>
    </row>
    <row r="18" spans="1:4" s="21" customFormat="1" ht="15" customHeight="1" x14ac:dyDescent="0.2">
      <c r="A18" s="22" t="s">
        <v>39</v>
      </c>
      <c r="B18" s="5">
        <v>1030210001</v>
      </c>
      <c r="C18" s="7" t="s">
        <v>85</v>
      </c>
      <c r="D18" s="6">
        <v>2061.8000000000002</v>
      </c>
    </row>
    <row r="19" spans="1:4" s="25" customFormat="1" ht="25.5" x14ac:dyDescent="0.2">
      <c r="A19" s="22" t="s">
        <v>39</v>
      </c>
      <c r="B19" s="17">
        <v>1030212001</v>
      </c>
      <c r="C19" s="33" t="s">
        <v>86</v>
      </c>
      <c r="D19" s="34">
        <v>5264.7</v>
      </c>
    </row>
    <row r="20" spans="1:4" ht="25.5" x14ac:dyDescent="0.2">
      <c r="A20" s="22" t="s">
        <v>39</v>
      </c>
      <c r="B20" s="5">
        <v>1030213000</v>
      </c>
      <c r="C20" s="7" t="s">
        <v>55</v>
      </c>
      <c r="D20" s="6">
        <v>17415.939999999999</v>
      </c>
    </row>
    <row r="21" spans="1:4" s="21" customFormat="1" ht="25.5" x14ac:dyDescent="0.2">
      <c r="A21" s="22" t="s">
        <v>39</v>
      </c>
      <c r="B21" s="5">
        <v>1030219000</v>
      </c>
      <c r="C21" s="7" t="s">
        <v>56</v>
      </c>
      <c r="D21" s="6">
        <v>1236.47</v>
      </c>
    </row>
    <row r="22" spans="1:4" ht="25.5" x14ac:dyDescent="0.2">
      <c r="A22" s="22" t="s">
        <v>39</v>
      </c>
      <c r="B22" s="5" t="s">
        <v>57</v>
      </c>
      <c r="C22" s="7" t="s">
        <v>58</v>
      </c>
      <c r="D22" s="6">
        <v>1060.57</v>
      </c>
    </row>
    <row r="23" spans="1:4" ht="15.75" customHeight="1" x14ac:dyDescent="0.2">
      <c r="A23" s="58" t="s">
        <v>60</v>
      </c>
      <c r="B23" s="59"/>
      <c r="C23" s="60"/>
      <c r="D23" s="16">
        <f>SUM(D11:D22)</f>
        <v>98571.74</v>
      </c>
    </row>
    <row r="24" spans="1:4" ht="28.5" customHeight="1" x14ac:dyDescent="0.2">
      <c r="A24" s="22"/>
      <c r="B24" s="47" t="s">
        <v>81</v>
      </c>
      <c r="C24" s="47"/>
      <c r="D24" s="10">
        <f>+D10+D23</f>
        <v>101966.95000000001</v>
      </c>
    </row>
    <row r="25" spans="1:4" x14ac:dyDescent="0.2">
      <c r="C25" s="3"/>
      <c r="D25" s="4"/>
    </row>
    <row r="26" spans="1:4" x14ac:dyDescent="0.2">
      <c r="C26" s="3"/>
      <c r="D26" s="4"/>
    </row>
    <row r="27" spans="1:4" x14ac:dyDescent="0.2"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1:5" s="21" customFormat="1" x14ac:dyDescent="0.2">
      <c r="D33" s="4"/>
    </row>
    <row r="34" spans="1:5" s="21" customFormat="1" x14ac:dyDescent="0.2">
      <c r="D34" s="4"/>
    </row>
    <row r="35" spans="1:5" s="21" customFormat="1" x14ac:dyDescent="0.2">
      <c r="D35" s="4"/>
    </row>
    <row r="36" spans="1:5" s="21" customFormat="1" x14ac:dyDescent="0.2">
      <c r="D36" s="4"/>
    </row>
    <row r="37" spans="1:5" s="21" customFormat="1" x14ac:dyDescent="0.2">
      <c r="D37" s="4"/>
    </row>
    <row r="38" spans="1:5" x14ac:dyDescent="0.2">
      <c r="D38" s="4"/>
    </row>
    <row r="43" spans="1:5" x14ac:dyDescent="0.2">
      <c r="C43" s="4"/>
      <c r="D43" s="4"/>
    </row>
    <row r="44" spans="1:5" x14ac:dyDescent="0.2">
      <c r="A44" s="29"/>
      <c r="B44" s="29"/>
      <c r="C44" s="29"/>
      <c r="D44" s="27"/>
      <c r="E44" s="28"/>
    </row>
    <row r="45" spans="1:5" x14ac:dyDescent="0.2">
      <c r="A45" s="28"/>
      <c r="B45" s="28"/>
      <c r="C45" s="27"/>
      <c r="D45" s="27"/>
      <c r="E45" s="28"/>
    </row>
    <row r="46" spans="1:5" x14ac:dyDescent="0.2">
      <c r="A46" s="28"/>
      <c r="B46" s="28"/>
      <c r="C46" s="28"/>
      <c r="D46" s="27"/>
      <c r="E46" s="28"/>
    </row>
    <row r="47" spans="1:5" x14ac:dyDescent="0.2">
      <c r="A47" s="28"/>
      <c r="B47" s="28"/>
      <c r="C47" s="27"/>
      <c r="D47" s="27"/>
      <c r="E47" s="28"/>
    </row>
    <row r="48" spans="1:5" x14ac:dyDescent="0.2">
      <c r="A48" s="29"/>
      <c r="B48" s="29"/>
      <c r="C48" s="27"/>
      <c r="D48" s="27"/>
      <c r="E48" s="28"/>
    </row>
    <row r="49" spans="1:6" x14ac:dyDescent="0.2">
      <c r="A49" s="28"/>
      <c r="B49" s="28"/>
      <c r="C49" s="28"/>
      <c r="D49" s="28"/>
      <c r="E49" s="28"/>
    </row>
    <row r="50" spans="1:6" x14ac:dyDescent="0.2">
      <c r="A50" s="28"/>
      <c r="B50" s="28"/>
      <c r="C50" s="28"/>
      <c r="D50" s="28"/>
      <c r="E50" s="28"/>
    </row>
    <row r="51" spans="1:6" x14ac:dyDescent="0.2">
      <c r="A51" s="28"/>
      <c r="B51" s="28"/>
      <c r="C51" s="28"/>
      <c r="D51" s="28"/>
      <c r="E51" s="28"/>
    </row>
    <row r="52" spans="1:6" x14ac:dyDescent="0.2">
      <c r="A52" s="30"/>
      <c r="B52" s="28"/>
      <c r="C52" s="28"/>
      <c r="D52" s="28"/>
      <c r="E52" s="28"/>
    </row>
    <row r="53" spans="1:6" x14ac:dyDescent="0.2">
      <c r="A53" s="28"/>
      <c r="B53" s="28"/>
      <c r="C53" s="28"/>
      <c r="D53" s="28"/>
      <c r="E53" s="28"/>
    </row>
    <row r="54" spans="1:6" x14ac:dyDescent="0.2">
      <c r="A54" s="28"/>
      <c r="B54" s="28"/>
      <c r="C54" s="28"/>
      <c r="D54" s="28"/>
      <c r="E54" s="28"/>
    </row>
    <row r="55" spans="1:6" x14ac:dyDescent="0.2">
      <c r="A55" s="28"/>
      <c r="B55" s="28"/>
      <c r="C55" s="28"/>
      <c r="D55" s="28"/>
      <c r="E55" s="28"/>
    </row>
    <row r="56" spans="1:6" x14ac:dyDescent="0.2">
      <c r="A56" s="30"/>
      <c r="B56" s="28"/>
      <c r="C56" s="28"/>
      <c r="D56" s="28"/>
      <c r="E56" s="28"/>
    </row>
    <row r="57" spans="1:6" x14ac:dyDescent="0.2">
      <c r="A57" s="28"/>
      <c r="B57" s="28"/>
      <c r="C57" s="28"/>
      <c r="D57" s="28"/>
      <c r="E57" s="28"/>
    </row>
    <row r="58" spans="1:6" x14ac:dyDescent="0.2">
      <c r="A58" s="28"/>
      <c r="B58" s="28"/>
      <c r="C58" s="28"/>
      <c r="D58" s="28"/>
      <c r="E58" s="28"/>
    </row>
    <row r="59" spans="1:6" x14ac:dyDescent="0.2">
      <c r="A59" s="28"/>
      <c r="B59" s="28"/>
      <c r="C59" s="28"/>
      <c r="D59" s="28"/>
      <c r="E59" s="28"/>
    </row>
    <row r="60" spans="1:6" x14ac:dyDescent="0.2">
      <c r="A60" s="28"/>
      <c r="B60" s="28"/>
      <c r="C60" s="28"/>
      <c r="D60" s="28"/>
      <c r="E60" s="28"/>
    </row>
    <row r="61" spans="1:6" x14ac:dyDescent="0.2">
      <c r="A61" s="32"/>
      <c r="B61" s="32"/>
      <c r="C61" s="32"/>
      <c r="D61" s="32"/>
      <c r="E61" s="28"/>
      <c r="F61" s="25"/>
    </row>
    <row r="62" spans="1:6" x14ac:dyDescent="0.2">
      <c r="A62" s="28"/>
      <c r="B62" s="28"/>
      <c r="C62" s="28"/>
      <c r="D62" s="28"/>
      <c r="E62" s="28"/>
    </row>
    <row r="63" spans="1:6" x14ac:dyDescent="0.2">
      <c r="A63" s="28"/>
      <c r="B63" s="28"/>
      <c r="C63" s="28"/>
      <c r="D63" s="28"/>
      <c r="E63" s="28"/>
    </row>
    <row r="64" spans="1:6" x14ac:dyDescent="0.2">
      <c r="A64" s="28"/>
      <c r="B64" s="28"/>
      <c r="C64" s="24"/>
      <c r="D64" s="24"/>
      <c r="E64" s="28"/>
    </row>
    <row r="65" spans="1:5" x14ac:dyDescent="0.2">
      <c r="A65" s="28"/>
      <c r="B65" s="28"/>
      <c r="C65" s="24"/>
      <c r="D65" s="24"/>
      <c r="E65" s="28"/>
    </row>
    <row r="66" spans="1:5" x14ac:dyDescent="0.2">
      <c r="A66" s="28"/>
      <c r="B66" s="28"/>
      <c r="C66" s="24"/>
      <c r="D66" s="27"/>
      <c r="E66" s="28"/>
    </row>
    <row r="67" spans="1:5" x14ac:dyDescent="0.2">
      <c r="A67" s="28"/>
      <c r="B67" s="28"/>
      <c r="C67" s="24"/>
      <c r="D67" s="27"/>
      <c r="E67" s="28"/>
    </row>
    <row r="68" spans="1:5" x14ac:dyDescent="0.2">
      <c r="A68" s="28"/>
      <c r="B68" s="28"/>
      <c r="C68" s="24"/>
      <c r="D68" s="27"/>
      <c r="E68" s="28"/>
    </row>
    <row r="69" spans="1:5" x14ac:dyDescent="0.2">
      <c r="A69" s="28"/>
      <c r="B69" s="28"/>
      <c r="C69" s="24"/>
      <c r="D69" s="24"/>
      <c r="E69" s="28"/>
    </row>
    <row r="70" spans="1:5" x14ac:dyDescent="0.2">
      <c r="A70" s="28"/>
      <c r="B70" s="28"/>
      <c r="C70" s="24"/>
      <c r="D70" s="24"/>
      <c r="E70" s="28"/>
    </row>
    <row r="71" spans="1:5" x14ac:dyDescent="0.2">
      <c r="A71" s="28"/>
      <c r="B71" s="28"/>
      <c r="C71" s="24"/>
      <c r="D71" s="24"/>
      <c r="E71" s="28"/>
    </row>
    <row r="72" spans="1:5" x14ac:dyDescent="0.2">
      <c r="A72" s="28"/>
      <c r="B72" s="28"/>
      <c r="C72" s="24"/>
      <c r="D72" s="24"/>
      <c r="E72" s="28"/>
    </row>
    <row r="73" spans="1:5" x14ac:dyDescent="0.2">
      <c r="A73" s="28"/>
      <c r="B73" s="28"/>
      <c r="C73" s="24"/>
      <c r="D73" s="24"/>
      <c r="E73" s="28"/>
    </row>
    <row r="74" spans="1:5" x14ac:dyDescent="0.2">
      <c r="A74" s="28"/>
      <c r="B74" s="28"/>
      <c r="C74" s="24"/>
      <c r="D74" s="24"/>
      <c r="E74" s="28"/>
    </row>
    <row r="75" spans="1:5" x14ac:dyDescent="0.2">
      <c r="A75" s="28"/>
      <c r="B75" s="28"/>
      <c r="C75" s="24"/>
      <c r="D75" s="24"/>
      <c r="E75" s="28"/>
    </row>
    <row r="76" spans="1:5" x14ac:dyDescent="0.2">
      <c r="A76" s="28"/>
      <c r="B76" s="28"/>
      <c r="C76" s="24"/>
      <c r="D76" s="24"/>
      <c r="E76" s="28"/>
    </row>
    <row r="77" spans="1:5" x14ac:dyDescent="0.2">
      <c r="A77" s="28"/>
      <c r="B77" s="28"/>
      <c r="C77" s="24"/>
      <c r="D77" s="24"/>
      <c r="E77" s="28"/>
    </row>
    <row r="78" spans="1:5" x14ac:dyDescent="0.2">
      <c r="A78" s="28"/>
      <c r="B78" s="28"/>
      <c r="C78" s="24"/>
      <c r="D78" s="24"/>
      <c r="E78" s="28"/>
    </row>
    <row r="79" spans="1:5" x14ac:dyDescent="0.2">
      <c r="A79" s="28"/>
      <c r="B79" s="28"/>
      <c r="C79" s="24"/>
      <c r="D79" s="24"/>
      <c r="E79" s="28"/>
    </row>
    <row r="80" spans="1:5" x14ac:dyDescent="0.2">
      <c r="A80" s="28"/>
      <c r="B80" s="28"/>
      <c r="C80" s="24"/>
      <c r="D80" s="24"/>
      <c r="E80" s="28"/>
    </row>
    <row r="81" spans="1:5" x14ac:dyDescent="0.2">
      <c r="A81" s="28"/>
      <c r="B81" s="28"/>
      <c r="C81" s="24"/>
      <c r="D81" s="24"/>
      <c r="E81" s="28"/>
    </row>
    <row r="82" spans="1:5" x14ac:dyDescent="0.2">
      <c r="A82" s="28"/>
      <c r="B82" s="28"/>
      <c r="C82" s="24"/>
      <c r="D82" s="24"/>
      <c r="E82" s="28"/>
    </row>
    <row r="83" spans="1:5" x14ac:dyDescent="0.2">
      <c r="A83" s="28"/>
      <c r="B83" s="28"/>
      <c r="C83" s="28"/>
      <c r="D83" s="24"/>
      <c r="E83" s="28"/>
    </row>
    <row r="84" spans="1:5" x14ac:dyDescent="0.2">
      <c r="A84" s="28"/>
      <c r="B84" s="28"/>
      <c r="C84" s="24"/>
      <c r="D84" s="24"/>
      <c r="E84" s="28"/>
    </row>
    <row r="85" spans="1:5" x14ac:dyDescent="0.2">
      <c r="A85" s="28"/>
      <c r="B85" s="28"/>
      <c r="C85" s="24"/>
      <c r="D85" s="24"/>
      <c r="E85" s="28"/>
    </row>
    <row r="86" spans="1:5" x14ac:dyDescent="0.2">
      <c r="A86" s="28"/>
      <c r="B86" s="28"/>
      <c r="C86" s="24"/>
      <c r="D86" s="24"/>
      <c r="E86" s="28"/>
    </row>
    <row r="87" spans="1:5" x14ac:dyDescent="0.2">
      <c r="A87" s="28"/>
      <c r="B87" s="28"/>
      <c r="C87" s="24"/>
      <c r="D87" s="24"/>
      <c r="E87" s="28"/>
    </row>
    <row r="88" spans="1:5" x14ac:dyDescent="0.2">
      <c r="A88" s="28"/>
      <c r="B88" s="28"/>
      <c r="C88" s="24"/>
      <c r="D88" s="24"/>
      <c r="E88" s="28"/>
    </row>
    <row r="89" spans="1:5" x14ac:dyDescent="0.2">
      <c r="A89" s="28"/>
      <c r="B89" s="28"/>
      <c r="C89" s="28"/>
      <c r="D89" s="24"/>
      <c r="E89" s="28"/>
    </row>
    <row r="90" spans="1:5" x14ac:dyDescent="0.2">
      <c r="A90" s="28"/>
      <c r="B90" s="28"/>
      <c r="C90" s="24"/>
      <c r="D90" s="24"/>
      <c r="E90" s="28"/>
    </row>
    <row r="91" spans="1:5" x14ac:dyDescent="0.2">
      <c r="A91" s="28"/>
      <c r="B91" s="28"/>
      <c r="C91" s="28"/>
      <c r="D91" s="24"/>
      <c r="E91" s="28"/>
    </row>
    <row r="92" spans="1:5" x14ac:dyDescent="0.2">
      <c r="A92" s="28"/>
      <c r="B92" s="28"/>
      <c r="C92" s="28"/>
      <c r="D92" s="24"/>
      <c r="E92" s="28"/>
    </row>
    <row r="93" spans="1:5" x14ac:dyDescent="0.2">
      <c r="A93" s="28"/>
      <c r="B93" s="28"/>
      <c r="C93" s="28"/>
      <c r="D93" s="28"/>
      <c r="E93" s="28"/>
    </row>
    <row r="94" spans="1:5" x14ac:dyDescent="0.2">
      <c r="A94" s="28"/>
      <c r="B94" s="28"/>
      <c r="C94" s="28"/>
      <c r="D94" s="28"/>
      <c r="E94" s="28"/>
    </row>
    <row r="95" spans="1:5" x14ac:dyDescent="0.2">
      <c r="A95" s="28"/>
      <c r="B95" s="28"/>
      <c r="C95" s="31"/>
      <c r="D95" s="28"/>
      <c r="E95" s="28"/>
    </row>
    <row r="96" spans="1:5" x14ac:dyDescent="0.2">
      <c r="A96" s="28"/>
      <c r="B96" s="28"/>
      <c r="C96" s="31"/>
      <c r="D96" s="28"/>
      <c r="E96" s="28"/>
    </row>
    <row r="97" spans="1:5" x14ac:dyDescent="0.2">
      <c r="A97" s="28"/>
      <c r="B97" s="28"/>
      <c r="C97" s="28"/>
      <c r="D97" s="28"/>
      <c r="E97" s="28"/>
    </row>
    <row r="98" spans="1:5" x14ac:dyDescent="0.2">
      <c r="A98" s="28"/>
      <c r="B98" s="28"/>
      <c r="C98" s="28"/>
      <c r="D98" s="28"/>
      <c r="E98" s="28"/>
    </row>
    <row r="99" spans="1:5" x14ac:dyDescent="0.2">
      <c r="A99" s="28"/>
      <c r="B99" s="28"/>
      <c r="C99" s="28"/>
      <c r="D99" s="28"/>
      <c r="E99" s="28"/>
    </row>
  </sheetData>
  <mergeCells count="6">
    <mergeCell ref="B24:C24"/>
    <mergeCell ref="A23:C23"/>
    <mergeCell ref="B2:D2"/>
    <mergeCell ref="B5:D5"/>
    <mergeCell ref="A3:D3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Entrata competenza</vt:lpstr>
      <vt:lpstr>Entrata residui</vt:lpstr>
      <vt:lpstr>Spese competenza</vt:lpstr>
      <vt:lpstr>Spese residui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2</cp:lastModifiedBy>
  <cp:lastPrinted>2020-01-08T09:40:00Z</cp:lastPrinted>
  <dcterms:created xsi:type="dcterms:W3CDTF">2011-11-11T09:46:08Z</dcterms:created>
  <dcterms:modified xsi:type="dcterms:W3CDTF">2020-01-08T09:40:28Z</dcterms:modified>
</cp:coreProperties>
</file>